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bemarlecountyva-my.sharepoint.com/personal/rvaughan_albemarle_org1/Documents/Documents/CACVB Board/Board Financial Reports/"/>
    </mc:Choice>
  </mc:AlternateContent>
  <xr:revisionPtr revIDLastSave="199" documentId="8_{E995814C-4326-4F7C-98A7-1FBB3B7EC348}" xr6:coauthVersionLast="47" xr6:coauthVersionMax="47" xr10:uidLastSave="{1CD8DABD-6934-4938-B8AE-5E576D6FFB7C}"/>
  <bookViews>
    <workbookView xWindow="-108" yWindow="-108" windowWidth="23256" windowHeight="12456" xr2:uid="{A66AA9F6-86D4-487C-95F9-03C32C3C2D58}"/>
  </bookViews>
  <sheets>
    <sheet name="FY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C36" i="1" l="1"/>
  <c r="B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1" i="1"/>
  <c r="D20" i="1"/>
  <c r="D19" i="1"/>
  <c r="D18" i="1"/>
  <c r="D17" i="1"/>
  <c r="D16" i="1"/>
  <c r="D15" i="1"/>
  <c r="D14" i="1"/>
  <c r="D13" i="1"/>
  <c r="D10" i="1"/>
  <c r="D6" i="1"/>
  <c r="D5" i="1"/>
  <c r="D4" i="1"/>
  <c r="D3" i="1"/>
  <c r="D7" i="1" l="1"/>
  <c r="B37" i="1"/>
  <c r="C37" i="1"/>
  <c r="D36" i="1"/>
  <c r="D37" i="1" s="1"/>
</calcChain>
</file>

<file path=xl/sharedStrings.xml><?xml version="1.0" encoding="utf-8"?>
<sst xmlns="http://schemas.openxmlformats.org/spreadsheetml/2006/main" count="40" uniqueCount="38">
  <si>
    <t>Revenue Detail</t>
  </si>
  <si>
    <t>Revenue</t>
  </si>
  <si>
    <t>Balance</t>
  </si>
  <si>
    <t>Contributions from City</t>
  </si>
  <si>
    <t>Contributions from County</t>
  </si>
  <si>
    <t>Miscellaneous Income (Website)</t>
  </si>
  <si>
    <t>Expenses - Salaries</t>
  </si>
  <si>
    <t>Expenditures</t>
  </si>
  <si>
    <t>Remaining Balance</t>
  </si>
  <si>
    <t>Total Payroll</t>
  </si>
  <si>
    <t>Expenditures - Marketing-Related</t>
  </si>
  <si>
    <t>Website Development</t>
  </si>
  <si>
    <t xml:space="preserve">Printing </t>
  </si>
  <si>
    <t>Postage</t>
  </si>
  <si>
    <t>Research</t>
  </si>
  <si>
    <t>Non-Local Travel</t>
  </si>
  <si>
    <t>Dues/Subscriptions</t>
  </si>
  <si>
    <t>Telephone - Toll-Free &amp; Cell</t>
  </si>
  <si>
    <t>Van Expenditures (Maint, Fuel, etc.)</t>
  </si>
  <si>
    <t>Expenditures - Administrative</t>
  </si>
  <si>
    <t>Insurance Liability</t>
  </si>
  <si>
    <t>Equipment Rental</t>
  </si>
  <si>
    <t>Rent</t>
  </si>
  <si>
    <t>Education &amp; Training</t>
  </si>
  <si>
    <t>IT Infrastructure Replacement</t>
  </si>
  <si>
    <t>Office Supplies</t>
  </si>
  <si>
    <t>Meals</t>
  </si>
  <si>
    <t>Other Contractual Services</t>
  </si>
  <si>
    <t>Computer Software (Non-Cap)</t>
  </si>
  <si>
    <t>Machinery/Furniture (Non-Cap)</t>
  </si>
  <si>
    <t>Professional Services</t>
  </si>
  <si>
    <t>GF Admin Charges</t>
  </si>
  <si>
    <t>Total Expenses</t>
  </si>
  <si>
    <t>Total</t>
  </si>
  <si>
    <t>FY'26 July CACVB Financials</t>
  </si>
  <si>
    <t>FY 26 Budget</t>
  </si>
  <si>
    <t>Local Travel (Mileage Reimbursement)</t>
  </si>
  <si>
    <t>Advertising &amp; Marketing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</si>
</sst>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wrapText="1"/>
    </xf>
    <xf numFmtId="43" fontId="0" fillId="0" borderId="0" xfId="0" applyNumberFormat="1"/>
    <xf numFmtId="43" fontId="1" fillId="0" borderId="0" xfId="0" applyNumberFormat="1" applyFont="1"/>
    <xf numFmtId="0" fontId="0" fillId="2" borderId="0" xfId="0" applyFill="1"/>
    <xf numFmtId="0" fontId="1" fillId="0" borderId="0" xfId="0" applyFont="1"/>
    <xf numFmtId="0" fontId="2" fillId="0" borderId="0" xfId="0" applyFont="1"/>
    <xf numFmtId="17" fontId="3" fillId="0" borderId="0" xfId="0" quotePrefix="1" applyNumberFormat="1" applyFont="1"/>
    <xf numFmtId="2" fontId="0" fillId="0" borderId="0" xfId="0" applyNumberFormat="1"/>
    <xf numFmtId="2" fontId="2" fillId="0" borderId="0" xfId="0" applyNumberFormat="1" applyFont="1" applyAlignment="1">
      <alignment horizontal="center" wrapText="1"/>
    </xf>
    <xf numFmtId="2" fontId="0" fillId="0" borderId="1" xfId="0" applyNumberFormat="1" applyBorder="1"/>
    <xf numFmtId="2" fontId="1" fillId="0" borderId="0" xfId="0" applyNumberFormat="1" applyFont="1"/>
    <xf numFmtId="2" fontId="0" fillId="2" borderId="0" xfId="0" applyNumberFormat="1" applyFill="1"/>
    <xf numFmtId="2" fontId="4" fillId="0" borderId="0" xfId="0" applyNumberFormat="1" applyFont="1"/>
    <xf numFmtId="2" fontId="1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F40AC-2B29-4013-8C22-5A0D861CEB62}">
  <sheetPr>
    <tabColor theme="9"/>
    <pageSetUpPr fitToPage="1"/>
  </sheetPr>
  <dimension ref="A1:K38"/>
  <sheetViews>
    <sheetView tabSelected="1" workbookViewId="0">
      <selection activeCell="C10" sqref="C10"/>
    </sheetView>
  </sheetViews>
  <sheetFormatPr defaultRowHeight="14.4" x14ac:dyDescent="0.3"/>
  <cols>
    <col min="1" max="1" width="29.6640625" customWidth="1"/>
    <col min="2" max="4" width="23.6640625" style="8" customWidth="1"/>
    <col min="5" max="5" width="8.88671875" customWidth="1"/>
    <col min="8" max="8" width="9.5546875" bestFit="1" customWidth="1"/>
    <col min="10" max="10" width="12.5546875" bestFit="1" customWidth="1"/>
    <col min="11" max="11" width="10.44140625" bestFit="1" customWidth="1"/>
  </cols>
  <sheetData>
    <row r="1" spans="1:11" ht="21" x14ac:dyDescent="0.4">
      <c r="A1" s="7" t="s">
        <v>34</v>
      </c>
    </row>
    <row r="2" spans="1:11" ht="25.95" customHeight="1" x14ac:dyDescent="0.35">
      <c r="A2" s="1" t="s">
        <v>0</v>
      </c>
      <c r="B2" s="9" t="s">
        <v>35</v>
      </c>
      <c r="C2" s="9" t="s">
        <v>1</v>
      </c>
      <c r="D2" s="9" t="s">
        <v>2</v>
      </c>
    </row>
    <row r="3" spans="1:11" x14ac:dyDescent="0.3">
      <c r="A3" t="s">
        <v>3</v>
      </c>
      <c r="B3" s="8">
        <v>1510806</v>
      </c>
      <c r="D3" s="8">
        <f>SUM(B3)</f>
        <v>1510806</v>
      </c>
    </row>
    <row r="4" spans="1:11" x14ac:dyDescent="0.3">
      <c r="A4" t="s">
        <v>4</v>
      </c>
      <c r="B4" s="8">
        <v>1373478</v>
      </c>
      <c r="D4" s="8">
        <f>SUM(B4)</f>
        <v>1373478</v>
      </c>
    </row>
    <row r="5" spans="1:11" x14ac:dyDescent="0.3">
      <c r="A5" t="s">
        <v>5</v>
      </c>
      <c r="B5" s="8">
        <v>40000</v>
      </c>
      <c r="D5" s="8">
        <f>SUM(B5)</f>
        <v>40000</v>
      </c>
    </row>
    <row r="6" spans="1:11" x14ac:dyDescent="0.3">
      <c r="B6" s="10"/>
      <c r="D6" s="8">
        <f>SUM(C6:C6)</f>
        <v>0</v>
      </c>
    </row>
    <row r="7" spans="1:11" x14ac:dyDescent="0.3">
      <c r="B7" s="11">
        <f>SUM(B3:B6)</f>
        <v>2924284</v>
      </c>
      <c r="D7" s="14">
        <f>SUM(D3:D6)</f>
        <v>2924284</v>
      </c>
    </row>
    <row r="8" spans="1:11" ht="9" customHeight="1" x14ac:dyDescent="0.3">
      <c r="A8" s="4"/>
      <c r="B8" s="12"/>
      <c r="C8" s="12"/>
      <c r="D8" s="12"/>
    </row>
    <row r="9" spans="1:11" ht="25.95" customHeight="1" x14ac:dyDescent="0.35">
      <c r="A9" s="1" t="s">
        <v>6</v>
      </c>
      <c r="B9" s="9" t="s">
        <v>35</v>
      </c>
      <c r="C9" s="9" t="s">
        <v>7</v>
      </c>
      <c r="D9" s="9" t="s">
        <v>8</v>
      </c>
    </row>
    <row r="10" spans="1:11" x14ac:dyDescent="0.3">
      <c r="A10" s="5" t="s">
        <v>9</v>
      </c>
      <c r="B10" s="11">
        <v>1335233</v>
      </c>
      <c r="C10" s="11">
        <v>53285.04</v>
      </c>
      <c r="D10" s="11">
        <f>SUM(B10-C10)</f>
        <v>1281947.96</v>
      </c>
      <c r="H10" s="8"/>
      <c r="J10" s="3"/>
      <c r="K10" s="3"/>
    </row>
    <row r="11" spans="1:11" ht="8.4" customHeight="1" x14ac:dyDescent="0.3">
      <c r="A11" s="4"/>
      <c r="B11" s="12"/>
      <c r="C11" s="12"/>
      <c r="D11" s="12"/>
    </row>
    <row r="12" spans="1:11" ht="25.95" customHeight="1" x14ac:dyDescent="0.35">
      <c r="A12" s="6" t="s">
        <v>10</v>
      </c>
      <c r="D12" s="9" t="s">
        <v>2</v>
      </c>
    </row>
    <row r="13" spans="1:11" x14ac:dyDescent="0.3">
      <c r="A13" t="s">
        <v>37</v>
      </c>
      <c r="B13" s="13">
        <v>1112449</v>
      </c>
      <c r="C13" s="8">
        <v>815.39</v>
      </c>
      <c r="D13" s="13">
        <f t="shared" ref="D13:D21" si="0">SUM(B13-C13)</f>
        <v>1111633.6100000001</v>
      </c>
    </row>
    <row r="14" spans="1:11" x14ac:dyDescent="0.3">
      <c r="A14" t="s">
        <v>11</v>
      </c>
      <c r="B14" s="13">
        <v>31000</v>
      </c>
      <c r="C14" s="8">
        <v>0</v>
      </c>
      <c r="D14" s="13">
        <f t="shared" si="0"/>
        <v>31000</v>
      </c>
    </row>
    <row r="15" spans="1:11" x14ac:dyDescent="0.3">
      <c r="A15" t="s">
        <v>12</v>
      </c>
      <c r="B15" s="8">
        <v>45000</v>
      </c>
      <c r="C15" s="8">
        <v>0</v>
      </c>
      <c r="D15" s="13">
        <f t="shared" si="0"/>
        <v>45000</v>
      </c>
    </row>
    <row r="16" spans="1:11" x14ac:dyDescent="0.3">
      <c r="A16" t="s">
        <v>13</v>
      </c>
      <c r="B16" s="13">
        <v>13000</v>
      </c>
      <c r="C16" s="8">
        <v>51.28</v>
      </c>
      <c r="D16" s="13">
        <f t="shared" si="0"/>
        <v>12948.72</v>
      </c>
    </row>
    <row r="17" spans="1:11" x14ac:dyDescent="0.3">
      <c r="A17" t="s">
        <v>14</v>
      </c>
      <c r="B17" s="13">
        <v>30000</v>
      </c>
      <c r="C17" s="8">
        <v>0</v>
      </c>
      <c r="D17" s="13">
        <f t="shared" si="0"/>
        <v>30000</v>
      </c>
    </row>
    <row r="18" spans="1:11" x14ac:dyDescent="0.3">
      <c r="A18" t="s">
        <v>15</v>
      </c>
      <c r="B18" s="8">
        <v>35000</v>
      </c>
      <c r="C18" s="8">
        <v>1190.94</v>
      </c>
      <c r="D18" s="13">
        <f t="shared" si="0"/>
        <v>33809.06</v>
      </c>
    </row>
    <row r="19" spans="1:11" x14ac:dyDescent="0.3">
      <c r="A19" t="s">
        <v>16</v>
      </c>
      <c r="B19" s="8">
        <v>25000</v>
      </c>
      <c r="C19" s="8">
        <v>6950</v>
      </c>
      <c r="D19" s="13">
        <f t="shared" si="0"/>
        <v>18050</v>
      </c>
    </row>
    <row r="20" spans="1:11" x14ac:dyDescent="0.3">
      <c r="A20" t="s">
        <v>17</v>
      </c>
      <c r="B20" s="8">
        <v>15360</v>
      </c>
      <c r="C20" s="8">
        <v>29.02</v>
      </c>
      <c r="D20" s="13">
        <f t="shared" si="0"/>
        <v>15330.98</v>
      </c>
      <c r="J20" s="2"/>
      <c r="K20" s="2"/>
    </row>
    <row r="21" spans="1:11" x14ac:dyDescent="0.3">
      <c r="A21" t="s">
        <v>18</v>
      </c>
      <c r="B21" s="13">
        <v>15000</v>
      </c>
      <c r="C21" s="8">
        <v>0</v>
      </c>
      <c r="D21" s="13">
        <f t="shared" si="0"/>
        <v>15000</v>
      </c>
    </row>
    <row r="22" spans="1:11" ht="25.95" customHeight="1" x14ac:dyDescent="0.35">
      <c r="A22" s="6" t="s">
        <v>19</v>
      </c>
    </row>
    <row r="23" spans="1:11" x14ac:dyDescent="0.3">
      <c r="A23" t="s">
        <v>20</v>
      </c>
      <c r="B23" s="8">
        <v>6000</v>
      </c>
      <c r="C23" s="8">
        <v>0</v>
      </c>
      <c r="D23" s="8">
        <f>SUM(B23-C23)</f>
        <v>6000</v>
      </c>
    </row>
    <row r="24" spans="1:11" x14ac:dyDescent="0.3">
      <c r="A24" t="s">
        <v>21</v>
      </c>
      <c r="B24" s="8">
        <v>3000</v>
      </c>
      <c r="C24" s="8">
        <v>0</v>
      </c>
      <c r="D24" s="8">
        <f t="shared" ref="D24:D35" si="1">SUM(B24-C24)</f>
        <v>3000</v>
      </c>
    </row>
    <row r="25" spans="1:11" x14ac:dyDescent="0.3">
      <c r="A25" t="s">
        <v>22</v>
      </c>
      <c r="B25" s="8">
        <v>56000</v>
      </c>
      <c r="C25" s="8">
        <v>4625.47</v>
      </c>
      <c r="D25" s="8">
        <f t="shared" si="1"/>
        <v>51374.53</v>
      </c>
    </row>
    <row r="26" spans="1:11" x14ac:dyDescent="0.3">
      <c r="A26" t="s">
        <v>23</v>
      </c>
      <c r="B26" s="8">
        <v>28000</v>
      </c>
      <c r="C26" s="8">
        <v>3936.52</v>
      </c>
      <c r="D26" s="8">
        <f t="shared" si="1"/>
        <v>24063.48</v>
      </c>
    </row>
    <row r="27" spans="1:11" x14ac:dyDescent="0.3">
      <c r="A27" t="s">
        <v>36</v>
      </c>
      <c r="B27" s="8">
        <v>5000</v>
      </c>
      <c r="C27" s="8">
        <v>0</v>
      </c>
      <c r="D27" s="8">
        <f t="shared" si="1"/>
        <v>5000</v>
      </c>
    </row>
    <row r="28" spans="1:11" x14ac:dyDescent="0.3">
      <c r="A28" t="s">
        <v>24</v>
      </c>
      <c r="B28" s="8">
        <v>6260</v>
      </c>
      <c r="C28" s="8">
        <v>0</v>
      </c>
      <c r="D28" s="8">
        <f t="shared" si="1"/>
        <v>6260</v>
      </c>
    </row>
    <row r="29" spans="1:11" x14ac:dyDescent="0.3">
      <c r="A29" t="s">
        <v>25</v>
      </c>
      <c r="B29" s="8">
        <v>4000</v>
      </c>
      <c r="C29" s="8">
        <v>42.74</v>
      </c>
      <c r="D29" s="8">
        <f t="shared" si="1"/>
        <v>3957.26</v>
      </c>
    </row>
    <row r="30" spans="1:11" x14ac:dyDescent="0.3">
      <c r="A30" t="s">
        <v>26</v>
      </c>
      <c r="B30" s="8">
        <v>4500</v>
      </c>
      <c r="C30" s="8">
        <v>450.33</v>
      </c>
      <c r="D30" s="8">
        <f t="shared" si="1"/>
        <v>4049.67</v>
      </c>
    </row>
    <row r="31" spans="1:11" x14ac:dyDescent="0.3">
      <c r="A31" t="s">
        <v>27</v>
      </c>
      <c r="B31" s="8">
        <v>3000</v>
      </c>
      <c r="C31" s="8">
        <v>0</v>
      </c>
      <c r="D31" s="8">
        <f t="shared" si="1"/>
        <v>3000</v>
      </c>
    </row>
    <row r="32" spans="1:11" x14ac:dyDescent="0.3">
      <c r="A32" t="s">
        <v>28</v>
      </c>
      <c r="B32" s="8">
        <v>6000</v>
      </c>
      <c r="C32" s="8">
        <v>0</v>
      </c>
      <c r="D32" s="8">
        <f t="shared" si="1"/>
        <v>6000</v>
      </c>
    </row>
    <row r="33" spans="1:4" x14ac:dyDescent="0.3">
      <c r="A33" t="s">
        <v>29</v>
      </c>
      <c r="B33" s="8">
        <v>5000</v>
      </c>
      <c r="C33" s="8">
        <v>0</v>
      </c>
      <c r="D33" s="8">
        <f t="shared" si="1"/>
        <v>5000</v>
      </c>
    </row>
    <row r="34" spans="1:4" x14ac:dyDescent="0.3">
      <c r="A34" t="s">
        <v>30</v>
      </c>
      <c r="B34" s="8">
        <v>4364</v>
      </c>
      <c r="C34" s="8">
        <v>0</v>
      </c>
      <c r="D34" s="8">
        <f t="shared" si="1"/>
        <v>4364</v>
      </c>
    </row>
    <row r="35" spans="1:4" x14ac:dyDescent="0.3">
      <c r="A35" t="s">
        <v>31</v>
      </c>
      <c r="B35" s="8">
        <v>58486</v>
      </c>
      <c r="C35" s="8">
        <v>0</v>
      </c>
      <c r="D35" s="8">
        <f t="shared" si="1"/>
        <v>58486</v>
      </c>
    </row>
    <row r="36" spans="1:4" ht="18" customHeight="1" x14ac:dyDescent="0.3">
      <c r="A36" s="5" t="s">
        <v>32</v>
      </c>
      <c r="B36" s="11">
        <f>SUM(B13:B35)</f>
        <v>1511419</v>
      </c>
      <c r="C36" s="11">
        <f>SUM(C13:C35)</f>
        <v>18091.690000000006</v>
      </c>
      <c r="D36" s="11">
        <f>SUM(D13:D35)</f>
        <v>1493327.31</v>
      </c>
    </row>
    <row r="37" spans="1:4" ht="18" customHeight="1" x14ac:dyDescent="0.3">
      <c r="A37" s="5" t="s">
        <v>33</v>
      </c>
      <c r="B37" s="11">
        <f>SUM(B36+B10)</f>
        <v>2846652</v>
      </c>
      <c r="C37" s="11">
        <f>SUM(C36+C10)</f>
        <v>71376.73000000001</v>
      </c>
      <c r="D37" s="11">
        <f>SUM(D36+D10)</f>
        <v>2775275.27</v>
      </c>
    </row>
    <row r="38" spans="1:4" x14ac:dyDescent="0.3">
      <c r="A38" s="5"/>
      <c r="B38" s="11"/>
      <c r="C38" s="11"/>
      <c r="D38" s="11"/>
    </row>
  </sheetData>
  <pageMargins left="0.25" right="0.25" top="0.75" bottom="0.75" header="0.3" footer="0.3"/>
  <pageSetup scale="9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B6D2F43FD46243A96FBFBC77F7C1BE" ma:contentTypeVersion="19" ma:contentTypeDescription="Create a new document." ma:contentTypeScope="" ma:versionID="fc1c79717e71317a84c0e0df0ecf57c3">
  <xsd:schema xmlns:xsd="http://www.w3.org/2001/XMLSchema" xmlns:xs="http://www.w3.org/2001/XMLSchema" xmlns:p="http://schemas.microsoft.com/office/2006/metadata/properties" xmlns:ns1="http://schemas.microsoft.com/sharepoint/v3" xmlns:ns2="0197c83c-9881-4602-849f-d7bdc5f736aa" xmlns:ns3="57e93ad4-19d2-403a-87fc-8a6bf8159da0" targetNamespace="http://schemas.microsoft.com/office/2006/metadata/properties" ma:root="true" ma:fieldsID="039f1cf3e1e6ab02472bb488915721d6" ns1:_="" ns2:_="" ns3:_="">
    <xsd:import namespace="http://schemas.microsoft.com/sharepoint/v3"/>
    <xsd:import namespace="0197c83c-9881-4602-849f-d7bdc5f736aa"/>
    <xsd:import namespace="57e93ad4-19d2-403a-87fc-8a6bf8159da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2:TaxCatchAll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97c83c-9881-4602-849f-d7bdc5f736a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45376a4e-fd8e-4260-bb2f-d3d2098530c7}" ma:internalName="TaxCatchAll" ma:showField="CatchAllData" ma:web="0197c83c-9881-4602-849f-d7bdc5f736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93ad4-19d2-403a-87fc-8a6bf8159d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924e26d1-dad4-4ac5-8266-47af6b1647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197c83c-9881-4602-849f-d7bdc5f736aa" xsi:nil="true"/>
    <_ip_UnifiedCompliancePolicyUIAction xmlns="http://schemas.microsoft.com/sharepoint/v3" xsi:nil="true"/>
    <lcf76f155ced4ddcb4097134ff3c332f xmlns="57e93ad4-19d2-403a-87fc-8a6bf8159da0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D14BD18-3D51-4C55-BF42-04449C6B2A1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D63449-F894-448A-9DB6-EE1A5E915F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197c83c-9881-4602-849f-d7bdc5f736aa"/>
    <ds:schemaRef ds:uri="57e93ad4-19d2-403a-87fc-8a6bf8159d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F9DF5C-A7DB-4651-94AA-3DBD29C2AFA0}">
  <ds:schemaRefs>
    <ds:schemaRef ds:uri="http://schemas.openxmlformats.org/package/2006/metadata/core-properties"/>
    <ds:schemaRef ds:uri="http://purl.org/dc/dcmitype/"/>
    <ds:schemaRef ds:uri="57e93ad4-19d2-403a-87fc-8a6bf8159da0"/>
    <ds:schemaRef ds:uri="http://schemas.microsoft.com/office/infopath/2007/PartnerControls"/>
    <ds:schemaRef ds:uri="http://schemas.microsoft.com/office/2006/metadata/properties"/>
    <ds:schemaRef ds:uri="0197c83c-9881-4602-849f-d7bdc5f736aa"/>
    <ds:schemaRef ds:uri="http://schemas.microsoft.com/office/2006/documentManagement/types"/>
    <ds:schemaRef ds:uri="http://purl.org/dc/terms/"/>
    <ds:schemaRef ds:uri="http://schemas.microsoft.com/sharepoint/v3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Kathy O'Leary</dc:creator>
  <cp:keywords/>
  <dc:description/>
  <cp:lastModifiedBy>Ruairi Vaughan</cp:lastModifiedBy>
  <cp:revision/>
  <dcterms:created xsi:type="dcterms:W3CDTF">2023-08-09T18:41:50Z</dcterms:created>
  <dcterms:modified xsi:type="dcterms:W3CDTF">2025-09-03T20:11:42Z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0x010100FFB6D2F43FD46243A96FBFBC77F7C1BE</vt:lpwstr>
  </property>
  <property fmtid="{D5CDD505-2E9C-101B-9397-08002B2CF9AE}" pid="3" name="MediaServiceImageTags">
    <vt:lpwstr/>
  </property>
</Properties>
</file>